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Plan1" sheetId="1" r:id="rId1"/>
    <sheet name="Plan2" sheetId="2" r:id="rId2"/>
    <sheet name="Plan3" sheetId="3" r:id="rId3"/>
  </sheets>
  <definedNames>
    <definedName name="_Toc218410774" localSheetId="0">Plan1!$B$1</definedName>
  </definedNames>
  <calcPr calcId="124519"/>
</workbook>
</file>

<file path=xl/calcChain.xml><?xml version="1.0" encoding="utf-8"?>
<calcChain xmlns="http://schemas.openxmlformats.org/spreadsheetml/2006/main">
  <c r="H23" i="1"/>
  <c r="I23" l="1"/>
  <c r="I16"/>
  <c r="H26"/>
  <c r="I26" s="1"/>
  <c r="I29"/>
  <c r="I30"/>
  <c r="H25"/>
  <c r="I25" s="1"/>
  <c r="H24"/>
  <c r="I24" s="1"/>
  <c r="H22"/>
  <c r="I22" s="1"/>
  <c r="I21"/>
  <c r="I27" s="1"/>
  <c r="H17"/>
  <c r="H18" s="1"/>
  <c r="I18" s="1"/>
  <c r="I31" l="1"/>
  <c r="I17"/>
  <c r="I19" s="1"/>
  <c r="I33" l="1"/>
</calcChain>
</file>

<file path=xl/sharedStrings.xml><?xml version="1.0" encoding="utf-8"?>
<sst xmlns="http://schemas.openxmlformats.org/spreadsheetml/2006/main" count="69" uniqueCount="48">
  <si>
    <t>PREFEITURA MUNICIPAL DE PIRATININGA</t>
  </si>
  <si>
    <t>PRAÇA Dr. MÁRIO RIBEIRO DA SILVA N° 14 - CAIXA POSTAL 50</t>
  </si>
  <si>
    <t>FONES /FAX (14) 3265 9530</t>
  </si>
  <si>
    <t xml:space="preserve">CEP 17490-000-CNPJ 46.137.451/0001-76- PIRATININGA – </t>
  </si>
  <si>
    <t>ESTADO DE SÃOPAULO</t>
  </si>
  <si>
    <t>PLANILHA ORÇAMENTÁRIA – EXECUÇÃO DE INFRAESTRUTURA</t>
  </si>
  <si>
    <t>OBJETO: INFRAESTRUTURA EM VIAS URBANAS URBANA</t>
  </si>
  <si>
    <t>FONTE</t>
  </si>
  <si>
    <t xml:space="preserve">ITEM </t>
  </si>
  <si>
    <t xml:space="preserve">DESCRIÇÃO DOS SERVIÇOS </t>
  </si>
  <si>
    <t xml:space="preserve">UNIDADE </t>
  </si>
  <si>
    <t>M²</t>
  </si>
  <si>
    <t>CPOS</t>
  </si>
  <si>
    <t>Camada de revestimento 0,03 m CBUQ</t>
  </si>
  <si>
    <t>M³</t>
  </si>
  <si>
    <t>Placa de obra</t>
  </si>
  <si>
    <t>TOTAL GERAL DOS SERVIÇOS</t>
  </si>
  <si>
    <t>PREFEITURA DO MUNICIPIO DE PIRATININGA - PLANILHA ORÇAMENTÁRIA PARA INFRAESTRUTURA</t>
  </si>
  <si>
    <t>P.UNIT.</t>
  </si>
  <si>
    <t>CÓDIGO N.º</t>
  </si>
  <si>
    <t>V.TOTAL</t>
  </si>
  <si>
    <t>QUANT.</t>
  </si>
  <si>
    <t>RECAPEAMENTO ASFÁLTICO</t>
  </si>
  <si>
    <t>1.1</t>
  </si>
  <si>
    <t>1.2</t>
  </si>
  <si>
    <t>1.3</t>
  </si>
  <si>
    <t>PAVIMENTAÇÃO ASFÁLTICA</t>
  </si>
  <si>
    <t>2.1</t>
  </si>
  <si>
    <t>Limpeza mecanizada do terreno</t>
  </si>
  <si>
    <t>2.2</t>
  </si>
  <si>
    <t>Regularização e compactação mecanizada</t>
  </si>
  <si>
    <t>2.3</t>
  </si>
  <si>
    <t>Base brita graduada</t>
  </si>
  <si>
    <t>2.4</t>
  </si>
  <si>
    <t>Imprimação betuminosa impermeabilizante</t>
  </si>
  <si>
    <t>2.5</t>
  </si>
  <si>
    <t>2.6</t>
  </si>
  <si>
    <t>Sinalização horizontal</t>
  </si>
  <si>
    <t>Camada de Rolamento com CBUQ esp 0,03m</t>
  </si>
  <si>
    <t>SERVIÇOS</t>
  </si>
  <si>
    <t>Imprimação betuminosa ligante RR2C</t>
  </si>
  <si>
    <t>LOCAL: PAVIMENTAÇÃO - Rua Irene Azzoni de Lima e RECAPEAR - Custódio Faria de Moraes, Pedro Dinis, Joaquim Roque Ribeiro da Silva e Francisco Blagitz</t>
  </si>
  <si>
    <t xml:space="preserve">                                  JOÃO ROGÉLIO ALVARES RECHE</t>
  </si>
  <si>
    <t xml:space="preserve">                                               CAU A63097-7</t>
  </si>
  <si>
    <t xml:space="preserve">                                              RRT 2128086</t>
  </si>
  <si>
    <t>3.1</t>
  </si>
  <si>
    <t>3.2</t>
  </si>
  <si>
    <t>Varrição de pavimento para recapeamento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</si>
</sst>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7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Times New Roman"/>
      <family val="1"/>
    </font>
    <font>
      <sz val="9"/>
      <color theme="1"/>
      <name val="Verdana"/>
      <family val="2"/>
    </font>
    <font>
      <b/>
      <sz val="9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/>
    <xf numFmtId="164" fontId="5" fillId="2" borderId="9" xfId="0" applyNumberFormat="1" applyFont="1" applyFill="1" applyBorder="1" applyAlignment="1">
      <alignment horizontal="right"/>
    </xf>
    <xf numFmtId="164" fontId="5" fillId="2" borderId="14" xfId="0" applyNumberFormat="1" applyFont="1" applyFill="1" applyBorder="1" applyAlignment="1"/>
    <xf numFmtId="164" fontId="2" fillId="0" borderId="0" xfId="0" applyNumberFormat="1" applyFont="1"/>
    <xf numFmtId="164" fontId="5" fillId="2" borderId="14" xfId="0" applyNumberFormat="1" applyFont="1" applyFill="1" applyBorder="1" applyAlignment="1">
      <alignment horizontal="right"/>
    </xf>
    <xf numFmtId="0" fontId="5" fillId="0" borderId="13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right"/>
    </xf>
    <xf numFmtId="164" fontId="5" fillId="0" borderId="14" xfId="0" applyNumberFormat="1" applyFont="1" applyFill="1" applyBorder="1" applyAlignment="1">
      <alignment horizontal="right"/>
    </xf>
    <xf numFmtId="0" fontId="5" fillId="3" borderId="13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/>
    </xf>
    <xf numFmtId="0" fontId="5" fillId="3" borderId="9" xfId="0" applyFont="1" applyFill="1" applyBorder="1" applyAlignment="1">
      <alignment wrapText="1"/>
    </xf>
    <xf numFmtId="164" fontId="5" fillId="3" borderId="9" xfId="0" applyNumberFormat="1" applyFont="1" applyFill="1" applyBorder="1" applyAlignment="1">
      <alignment horizontal="right"/>
    </xf>
    <xf numFmtId="0" fontId="5" fillId="3" borderId="18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/>
    </xf>
    <xf numFmtId="0" fontId="5" fillId="3" borderId="19" xfId="0" applyFont="1" applyFill="1" applyBorder="1" applyAlignment="1">
      <alignment wrapText="1"/>
    </xf>
    <xf numFmtId="164" fontId="5" fillId="3" borderId="19" xfId="0" applyNumberFormat="1" applyFont="1" applyFill="1" applyBorder="1" applyAlignment="1">
      <alignment horizontal="right"/>
    </xf>
    <xf numFmtId="164" fontId="5" fillId="2" borderId="20" xfId="0" applyNumberFormat="1" applyFont="1" applyFill="1" applyBorder="1" applyAlignment="1">
      <alignment horizontal="right"/>
    </xf>
    <xf numFmtId="0" fontId="5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/>
    </xf>
    <xf numFmtId="0" fontId="5" fillId="0" borderId="19" xfId="0" applyFont="1" applyBorder="1" applyAlignment="1">
      <alignment wrapText="1"/>
    </xf>
    <xf numFmtId="164" fontId="5" fillId="0" borderId="19" xfId="0" applyNumberFormat="1" applyFont="1" applyBorder="1" applyAlignment="1">
      <alignment horizontal="right"/>
    </xf>
    <xf numFmtId="164" fontId="5" fillId="0" borderId="20" xfId="0" applyNumberFormat="1" applyFont="1" applyBorder="1" applyAlignment="1">
      <alignment horizontal="right"/>
    </xf>
    <xf numFmtId="0" fontId="1" fillId="2" borderId="15" xfId="0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16" xfId="0" applyFont="1" applyFill="1" applyBorder="1"/>
    <xf numFmtId="0" fontId="1" fillId="2" borderId="16" xfId="0" applyFon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/>
    </xf>
    <xf numFmtId="164" fontId="5" fillId="2" borderId="16" xfId="0" applyNumberFormat="1" applyFont="1" applyFill="1" applyBorder="1" applyAlignment="1">
      <alignment horizontal="right"/>
    </xf>
    <xf numFmtId="164" fontId="5" fillId="2" borderId="17" xfId="0" applyNumberFormat="1" applyFont="1" applyFill="1" applyBorder="1" applyAlignment="1">
      <alignment horizontal="right"/>
    </xf>
    <xf numFmtId="0" fontId="5" fillId="4" borderId="13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/>
    </xf>
    <xf numFmtId="164" fontId="5" fillId="4" borderId="9" xfId="0" applyNumberFormat="1" applyFont="1" applyFill="1" applyBorder="1" applyAlignment="1">
      <alignment horizontal="right"/>
    </xf>
    <xf numFmtId="164" fontId="5" fillId="4" borderId="14" xfId="0" applyNumberFormat="1" applyFont="1" applyFill="1" applyBorder="1" applyAlignment="1">
      <alignment horizontal="right"/>
    </xf>
    <xf numFmtId="0" fontId="2" fillId="4" borderId="0" xfId="0" applyFont="1" applyFill="1"/>
    <xf numFmtId="0" fontId="6" fillId="4" borderId="9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 indent="1"/>
    </xf>
    <xf numFmtId="0" fontId="4" fillId="0" borderId="6" xfId="0" applyFont="1" applyBorder="1" applyAlignment="1">
      <alignment horizontal="left" vertical="top" wrapText="1" indent="1"/>
    </xf>
    <xf numFmtId="0" fontId="4" fillId="0" borderId="7" xfId="0" applyFont="1" applyBorder="1" applyAlignment="1">
      <alignment horizontal="left" vertical="top" wrapText="1" indent="1"/>
    </xf>
    <xf numFmtId="0" fontId="4" fillId="0" borderId="4" xfId="0" applyFont="1" applyBorder="1" applyAlignment="1">
      <alignment horizontal="left" vertical="top" wrapText="1" indent="1"/>
    </xf>
    <xf numFmtId="0" fontId="4" fillId="0" borderId="0" xfId="0" applyFont="1" applyBorder="1" applyAlignment="1">
      <alignment horizontal="left" vertical="top" wrapText="1" indent="1"/>
    </xf>
    <xf numFmtId="0" fontId="4" fillId="0" borderId="5" xfId="0" applyFont="1" applyBorder="1" applyAlignment="1">
      <alignment horizontal="left" vertical="top" wrapText="1" indent="1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76200</xdr:rowOff>
    </xdr:from>
    <xdr:to>
      <xdr:col>2</xdr:col>
      <xdr:colOff>590550</xdr:colOff>
      <xdr:row>5</xdr:row>
      <xdr:rowOff>85725</xdr:rowOff>
    </xdr:to>
    <xdr:pic>
      <xdr:nvPicPr>
        <xdr:cNvPr id="1026" name="Picture 2" descr="Brasão Prefeitura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0100" y="276225"/>
          <a:ext cx="1009650" cy="10001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7"/>
  <sheetViews>
    <sheetView tabSelected="1" topLeftCell="A10" workbookViewId="0">
      <selection activeCell="G17" sqref="G17"/>
    </sheetView>
  </sheetViews>
  <sheetFormatPr defaultRowHeight="12"/>
  <cols>
    <col min="1" max="3" width="9.140625" style="1"/>
    <col min="4" max="4" width="6.42578125" style="1" bestFit="1" customWidth="1"/>
    <col min="5" max="5" width="41.85546875" style="1" customWidth="1"/>
    <col min="6" max="6" width="9.140625" style="1"/>
    <col min="7" max="7" width="9.7109375" style="1" customWidth="1"/>
    <col min="8" max="8" width="11.28515625" style="1" customWidth="1"/>
    <col min="9" max="9" width="18" style="1" customWidth="1"/>
    <col min="10" max="16384" width="9.140625" style="1"/>
  </cols>
  <sheetData>
    <row r="1" spans="2:11" ht="18" customHeight="1">
      <c r="B1" s="57" t="s">
        <v>0</v>
      </c>
      <c r="C1" s="58"/>
      <c r="D1" s="58"/>
      <c r="E1" s="58"/>
      <c r="F1" s="58"/>
      <c r="G1" s="58"/>
      <c r="H1" s="58"/>
      <c r="I1" s="59"/>
    </row>
    <row r="2" spans="2:11">
      <c r="B2" s="60" t="s">
        <v>1</v>
      </c>
      <c r="C2" s="61"/>
      <c r="D2" s="61"/>
      <c r="E2" s="61"/>
      <c r="F2" s="61"/>
      <c r="G2" s="61"/>
      <c r="H2" s="61"/>
      <c r="I2" s="62"/>
    </row>
    <row r="3" spans="2:11">
      <c r="B3" s="60" t="s">
        <v>2</v>
      </c>
      <c r="C3" s="61"/>
      <c r="D3" s="61"/>
      <c r="E3" s="61"/>
      <c r="F3" s="61"/>
      <c r="G3" s="61"/>
      <c r="H3" s="61"/>
      <c r="I3" s="62"/>
    </row>
    <row r="4" spans="2:11">
      <c r="B4" s="60" t="s">
        <v>3</v>
      </c>
      <c r="C4" s="61"/>
      <c r="D4" s="61"/>
      <c r="E4" s="61"/>
      <c r="F4" s="61"/>
      <c r="G4" s="61"/>
      <c r="H4" s="61"/>
      <c r="I4" s="62"/>
    </row>
    <row r="5" spans="2:11">
      <c r="B5" s="60" t="s">
        <v>4</v>
      </c>
      <c r="C5" s="61"/>
      <c r="D5" s="61"/>
      <c r="E5" s="61"/>
      <c r="F5" s="61"/>
      <c r="G5" s="61"/>
      <c r="H5" s="61"/>
      <c r="I5" s="62"/>
    </row>
    <row r="6" spans="2:11">
      <c r="B6" s="60"/>
      <c r="C6" s="61"/>
      <c r="D6" s="61"/>
      <c r="E6" s="61"/>
      <c r="F6" s="61"/>
      <c r="G6" s="61"/>
      <c r="H6" s="61"/>
      <c r="I6" s="62"/>
    </row>
    <row r="7" spans="2:11" ht="15" customHeight="1">
      <c r="B7" s="69" t="s">
        <v>5</v>
      </c>
      <c r="C7" s="70"/>
      <c r="D7" s="70"/>
      <c r="E7" s="70"/>
      <c r="F7" s="70"/>
      <c r="G7" s="70"/>
      <c r="H7" s="70"/>
      <c r="I7" s="71"/>
    </row>
    <row r="8" spans="2:11" ht="12.75" thickBot="1">
      <c r="B8" s="72"/>
      <c r="C8" s="73"/>
      <c r="D8" s="73"/>
      <c r="E8" s="73"/>
      <c r="F8" s="73"/>
      <c r="G8" s="73"/>
      <c r="H8" s="73"/>
      <c r="I8" s="74"/>
    </row>
    <row r="9" spans="2:11" ht="25.5" customHeight="1">
      <c r="B9" s="78" t="s">
        <v>17</v>
      </c>
      <c r="C9" s="79"/>
      <c r="D9" s="79"/>
      <c r="E9" s="79"/>
      <c r="F9" s="79"/>
      <c r="G9" s="79"/>
      <c r="H9" s="79"/>
      <c r="I9" s="80"/>
    </row>
    <row r="10" spans="2:11">
      <c r="B10" s="81"/>
      <c r="C10" s="82"/>
      <c r="D10" s="82"/>
      <c r="E10" s="82"/>
      <c r="F10" s="82"/>
      <c r="G10" s="82"/>
      <c r="H10" s="82"/>
      <c r="I10" s="83"/>
    </row>
    <row r="11" spans="2:11">
      <c r="B11" s="81" t="s">
        <v>6</v>
      </c>
      <c r="C11" s="82"/>
      <c r="D11" s="82"/>
      <c r="E11" s="82"/>
      <c r="F11" s="82"/>
      <c r="G11" s="82"/>
      <c r="H11" s="82"/>
      <c r="I11" s="83"/>
    </row>
    <row r="12" spans="2:11">
      <c r="B12" s="81"/>
      <c r="C12" s="82"/>
      <c r="D12" s="82"/>
      <c r="E12" s="82"/>
      <c r="F12" s="82"/>
      <c r="G12" s="82"/>
      <c r="H12" s="82"/>
      <c r="I12" s="83"/>
    </row>
    <row r="13" spans="2:11" ht="30.75" customHeight="1" thickBot="1">
      <c r="B13" s="81" t="s">
        <v>41</v>
      </c>
      <c r="C13" s="82"/>
      <c r="D13" s="82"/>
      <c r="E13" s="82"/>
      <c r="F13" s="82"/>
      <c r="G13" s="82"/>
      <c r="H13" s="82"/>
      <c r="I13" s="83"/>
    </row>
    <row r="14" spans="2:11" ht="22.5">
      <c r="B14" s="2" t="s">
        <v>7</v>
      </c>
      <c r="C14" s="3" t="s">
        <v>19</v>
      </c>
      <c r="D14" s="4" t="s">
        <v>8</v>
      </c>
      <c r="E14" s="4" t="s">
        <v>9</v>
      </c>
      <c r="F14" s="4" t="s">
        <v>10</v>
      </c>
      <c r="G14" s="4" t="s">
        <v>18</v>
      </c>
      <c r="H14" s="4" t="s">
        <v>21</v>
      </c>
      <c r="I14" s="5" t="s">
        <v>20</v>
      </c>
    </row>
    <row r="15" spans="2:11">
      <c r="B15" s="6"/>
      <c r="C15" s="7"/>
      <c r="D15" s="8">
        <v>1</v>
      </c>
      <c r="E15" s="9" t="s">
        <v>22</v>
      </c>
      <c r="F15" s="8"/>
      <c r="G15" s="8"/>
      <c r="H15" s="8"/>
      <c r="I15" s="10"/>
    </row>
    <row r="16" spans="2:11">
      <c r="B16" s="11" t="s">
        <v>12</v>
      </c>
      <c r="C16" s="12">
        <v>540141</v>
      </c>
      <c r="D16" s="13" t="s">
        <v>23</v>
      </c>
      <c r="E16" s="14" t="s">
        <v>47</v>
      </c>
      <c r="F16" s="13" t="s">
        <v>11</v>
      </c>
      <c r="G16" s="15">
        <v>0.45</v>
      </c>
      <c r="H16" s="15">
        <v>6850.69</v>
      </c>
      <c r="I16" s="16">
        <f>G16*H16</f>
        <v>3082.8105</v>
      </c>
      <c r="K16" s="17"/>
    </row>
    <row r="17" spans="2:9">
      <c r="B17" s="11" t="s">
        <v>12</v>
      </c>
      <c r="C17" s="12">
        <v>540323</v>
      </c>
      <c r="D17" s="13" t="s">
        <v>24</v>
      </c>
      <c r="E17" s="14" t="s">
        <v>40</v>
      </c>
      <c r="F17" s="13" t="s">
        <v>11</v>
      </c>
      <c r="G17" s="15">
        <v>2.0099999999999998</v>
      </c>
      <c r="H17" s="15">
        <f>H16</f>
        <v>6850.69</v>
      </c>
      <c r="I17" s="18">
        <f>H17*G17</f>
        <v>13769.886899999998</v>
      </c>
    </row>
    <row r="18" spans="2:9">
      <c r="B18" s="11" t="s">
        <v>12</v>
      </c>
      <c r="C18" s="12">
        <v>540321</v>
      </c>
      <c r="D18" s="13" t="s">
        <v>25</v>
      </c>
      <c r="E18" s="14" t="s">
        <v>13</v>
      </c>
      <c r="F18" s="13" t="s">
        <v>14</v>
      </c>
      <c r="G18" s="15">
        <v>587.6</v>
      </c>
      <c r="H18" s="15">
        <f>H17*0.03</f>
        <v>205.52069999999998</v>
      </c>
      <c r="I18" s="18">
        <f>H18*G18</f>
        <v>120763.96332</v>
      </c>
    </row>
    <row r="19" spans="2:9">
      <c r="B19" s="11"/>
      <c r="C19" s="12"/>
      <c r="D19" s="13"/>
      <c r="E19" s="14"/>
      <c r="F19" s="13"/>
      <c r="G19" s="15"/>
      <c r="H19" s="15"/>
      <c r="I19" s="18">
        <f>SUM(I16:I18)</f>
        <v>137616.66071999999</v>
      </c>
    </row>
    <row r="20" spans="2:9">
      <c r="B20" s="19"/>
      <c r="C20" s="20"/>
      <c r="D20" s="21">
        <v>2</v>
      </c>
      <c r="E20" s="22" t="s">
        <v>26</v>
      </c>
      <c r="F20" s="21"/>
      <c r="G20" s="23"/>
      <c r="H20" s="23"/>
      <c r="I20" s="24"/>
    </row>
    <row r="21" spans="2:9">
      <c r="B21" s="11" t="s">
        <v>12</v>
      </c>
      <c r="C21" s="12">
        <v>20904</v>
      </c>
      <c r="D21" s="13" t="s">
        <v>27</v>
      </c>
      <c r="E21" s="14" t="s">
        <v>28</v>
      </c>
      <c r="F21" s="13" t="s">
        <v>11</v>
      </c>
      <c r="G21" s="15">
        <v>2.15</v>
      </c>
      <c r="H21" s="15">
        <v>243.35</v>
      </c>
      <c r="I21" s="18">
        <f>G21*H21</f>
        <v>523.20249999999999</v>
      </c>
    </row>
    <row r="22" spans="2:9">
      <c r="B22" s="11" t="s">
        <v>12</v>
      </c>
      <c r="C22" s="12">
        <v>540101</v>
      </c>
      <c r="D22" s="13" t="s">
        <v>29</v>
      </c>
      <c r="E22" s="14" t="s">
        <v>30</v>
      </c>
      <c r="F22" s="13" t="s">
        <v>11</v>
      </c>
      <c r="G22" s="15">
        <v>1.72</v>
      </c>
      <c r="H22" s="15">
        <f>H21</f>
        <v>243.35</v>
      </c>
      <c r="I22" s="18">
        <f t="shared" ref="I22:I30" si="0">G22*H22</f>
        <v>418.56200000000001</v>
      </c>
    </row>
    <row r="23" spans="2:9">
      <c r="B23" s="11" t="s">
        <v>12</v>
      </c>
      <c r="C23" s="12">
        <v>540121</v>
      </c>
      <c r="D23" s="13" t="s">
        <v>31</v>
      </c>
      <c r="E23" s="14" t="s">
        <v>32</v>
      </c>
      <c r="F23" s="13" t="s">
        <v>11</v>
      </c>
      <c r="G23" s="15">
        <v>124.52</v>
      </c>
      <c r="H23" s="15">
        <f>H21*0.15</f>
        <v>36.502499999999998</v>
      </c>
      <c r="I23" s="18">
        <f t="shared" si="0"/>
        <v>4545.2912999999999</v>
      </c>
    </row>
    <row r="24" spans="2:9">
      <c r="B24" s="11" t="s">
        <v>12</v>
      </c>
      <c r="C24" s="12">
        <v>540323</v>
      </c>
      <c r="D24" s="13" t="s">
        <v>33</v>
      </c>
      <c r="E24" s="14" t="s">
        <v>40</v>
      </c>
      <c r="F24" s="13" t="s">
        <v>11</v>
      </c>
      <c r="G24" s="15">
        <v>2.0099999999999998</v>
      </c>
      <c r="H24" s="15">
        <f>H21</f>
        <v>243.35</v>
      </c>
      <c r="I24" s="18">
        <f t="shared" si="0"/>
        <v>489.13349999999991</v>
      </c>
    </row>
    <row r="25" spans="2:9">
      <c r="B25" s="11" t="s">
        <v>12</v>
      </c>
      <c r="C25" s="12">
        <v>540324</v>
      </c>
      <c r="D25" s="13" t="s">
        <v>35</v>
      </c>
      <c r="E25" s="14" t="s">
        <v>34</v>
      </c>
      <c r="F25" s="13" t="s">
        <v>11</v>
      </c>
      <c r="G25" s="15">
        <v>4</v>
      </c>
      <c r="H25" s="15">
        <f>H21</f>
        <v>243.35</v>
      </c>
      <c r="I25" s="18">
        <f t="shared" si="0"/>
        <v>973.4</v>
      </c>
    </row>
    <row r="26" spans="2:9">
      <c r="B26" s="11" t="s">
        <v>12</v>
      </c>
      <c r="C26" s="12">
        <v>540321</v>
      </c>
      <c r="D26" s="13" t="s">
        <v>36</v>
      </c>
      <c r="E26" s="14" t="s">
        <v>38</v>
      </c>
      <c r="F26" s="13" t="s">
        <v>14</v>
      </c>
      <c r="G26" s="15">
        <v>587.6</v>
      </c>
      <c r="H26" s="15">
        <f>H21*0.03</f>
        <v>7.3004999999999995</v>
      </c>
      <c r="I26" s="18">
        <f t="shared" ref="I26" si="1">G26*H26</f>
        <v>4289.7737999999999</v>
      </c>
    </row>
    <row r="27" spans="2:9">
      <c r="B27" s="11"/>
      <c r="C27" s="12"/>
      <c r="D27" s="13"/>
      <c r="E27" s="14"/>
      <c r="F27" s="13"/>
      <c r="G27" s="15"/>
      <c r="H27" s="15"/>
      <c r="I27" s="18">
        <f>I21+I22+I23+I24+I25+I26</f>
        <v>11239.363099999999</v>
      </c>
    </row>
    <row r="28" spans="2:9" s="54" customFormat="1">
      <c r="B28" s="49"/>
      <c r="C28" s="50"/>
      <c r="D28" s="51"/>
      <c r="E28" s="55" t="s">
        <v>39</v>
      </c>
      <c r="F28" s="51"/>
      <c r="G28" s="52"/>
      <c r="H28" s="52"/>
      <c r="I28" s="53"/>
    </row>
    <row r="29" spans="2:9">
      <c r="B29" s="11" t="s">
        <v>12</v>
      </c>
      <c r="C29" s="12">
        <v>970401</v>
      </c>
      <c r="D29" s="13" t="s">
        <v>45</v>
      </c>
      <c r="E29" s="14" t="s">
        <v>37</v>
      </c>
      <c r="F29" s="13" t="s">
        <v>11</v>
      </c>
      <c r="G29" s="15">
        <v>27</v>
      </c>
      <c r="H29" s="15">
        <v>15.52</v>
      </c>
      <c r="I29" s="18">
        <f t="shared" si="0"/>
        <v>419.03999999999996</v>
      </c>
    </row>
    <row r="30" spans="2:9">
      <c r="B30" s="25" t="s">
        <v>12</v>
      </c>
      <c r="C30" s="26">
        <v>20802</v>
      </c>
      <c r="D30" s="27" t="s">
        <v>46</v>
      </c>
      <c r="E30" s="28" t="s">
        <v>15</v>
      </c>
      <c r="F30" s="27" t="s">
        <v>11</v>
      </c>
      <c r="G30" s="29">
        <v>361.2</v>
      </c>
      <c r="H30" s="29">
        <v>6</v>
      </c>
      <c r="I30" s="18">
        <f t="shared" si="0"/>
        <v>2167.1999999999998</v>
      </c>
    </row>
    <row r="31" spans="2:9">
      <c r="B31" s="30"/>
      <c r="C31" s="31"/>
      <c r="D31" s="32"/>
      <c r="E31" s="33"/>
      <c r="F31" s="32"/>
      <c r="G31" s="34"/>
      <c r="H31" s="34"/>
      <c r="I31" s="35">
        <f>I29+I30</f>
        <v>2586.2399999999998</v>
      </c>
    </row>
    <row r="32" spans="2:9">
      <c r="B32" s="36"/>
      <c r="C32" s="37"/>
      <c r="D32" s="38"/>
      <c r="E32" s="39"/>
      <c r="F32" s="38"/>
      <c r="G32" s="40"/>
      <c r="H32" s="40"/>
      <c r="I32" s="41"/>
    </row>
    <row r="33" spans="2:9" ht="12.75" thickBot="1">
      <c r="B33" s="42"/>
      <c r="C33" s="43"/>
      <c r="D33" s="44"/>
      <c r="E33" s="56" t="s">
        <v>16</v>
      </c>
      <c r="F33" s="45" t="s">
        <v>11</v>
      </c>
      <c r="G33" s="46"/>
      <c r="H33" s="47"/>
      <c r="I33" s="48">
        <f>I19+I27+I31</f>
        <v>151442.26381999996</v>
      </c>
    </row>
    <row r="34" spans="2:9">
      <c r="B34" s="75"/>
      <c r="C34" s="76"/>
      <c r="D34" s="76"/>
      <c r="E34" s="76"/>
      <c r="F34" s="76"/>
      <c r="G34" s="76"/>
      <c r="H34" s="76"/>
      <c r="I34" s="77"/>
    </row>
    <row r="35" spans="2:9" ht="12" customHeight="1">
      <c r="B35" s="63" t="s">
        <v>42</v>
      </c>
      <c r="C35" s="64"/>
      <c r="D35" s="64"/>
      <c r="E35" s="64"/>
      <c r="F35" s="64"/>
      <c r="G35" s="64"/>
      <c r="H35" s="64"/>
      <c r="I35" s="65"/>
    </row>
    <row r="36" spans="2:9" ht="12" customHeight="1">
      <c r="B36" s="63" t="s">
        <v>43</v>
      </c>
      <c r="C36" s="64"/>
      <c r="D36" s="64"/>
      <c r="E36" s="64"/>
      <c r="F36" s="64"/>
      <c r="G36" s="64"/>
      <c r="H36" s="64"/>
      <c r="I36" s="65"/>
    </row>
    <row r="37" spans="2:9" ht="12.75" customHeight="1" thickBot="1">
      <c r="B37" s="66" t="s">
        <v>44</v>
      </c>
      <c r="C37" s="67"/>
      <c r="D37" s="67"/>
      <c r="E37" s="67"/>
      <c r="F37" s="67"/>
      <c r="G37" s="67"/>
      <c r="H37" s="67"/>
      <c r="I37" s="68"/>
    </row>
  </sheetData>
  <mergeCells count="17">
    <mergeCell ref="B36:I36"/>
    <mergeCell ref="B37:I37"/>
    <mergeCell ref="B6:I6"/>
    <mergeCell ref="B7:I7"/>
    <mergeCell ref="B8:I8"/>
    <mergeCell ref="B34:I34"/>
    <mergeCell ref="B35:I35"/>
    <mergeCell ref="B9:I9"/>
    <mergeCell ref="B10:I10"/>
    <mergeCell ref="B11:I11"/>
    <mergeCell ref="B12:I12"/>
    <mergeCell ref="B13:I13"/>
    <mergeCell ref="B1:I1"/>
    <mergeCell ref="B2:I2"/>
    <mergeCell ref="B3:I3"/>
    <mergeCell ref="B4:I4"/>
    <mergeCell ref="B5:I5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Plan1!_Toc218410774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</dc:creator>
  <cp:lastModifiedBy>REGIS</cp:lastModifiedBy>
  <cp:lastPrinted>2014-04-03T12:36:34Z</cp:lastPrinted>
  <dcterms:created xsi:type="dcterms:W3CDTF">2014-03-14T17:27:55Z</dcterms:created>
  <dcterms:modified xsi:type="dcterms:W3CDTF">2014-04-03T14:30:11Z</dcterms:modified>
</cp:coreProperties>
</file>